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ulie\Desktop\"/>
    </mc:Choice>
  </mc:AlternateContent>
  <xr:revisionPtr revIDLastSave="0" documentId="13_ncr:1_{D2A271BA-E041-476E-8C23-2C1D1C117BEB}" xr6:coauthVersionLast="46" xr6:coauthVersionMax="46" xr10:uidLastSave="{00000000-0000-0000-0000-000000000000}"/>
  <bookViews>
    <workbookView xWindow="285" yWindow="1170" windowWidth="20205" windowHeight="10155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5" i="1" l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C82" i="1"/>
  <c r="O81" i="1"/>
  <c r="O80" i="1"/>
  <c r="O79" i="1"/>
  <c r="O78" i="1"/>
  <c r="O77" i="1"/>
  <c r="O76" i="1"/>
  <c r="O75" i="1"/>
  <c r="C75" i="1"/>
  <c r="O74" i="1"/>
  <c r="C73" i="1"/>
  <c r="O73" i="1" s="1"/>
  <c r="O72" i="1"/>
  <c r="C71" i="1"/>
  <c r="O71" i="1" s="1"/>
  <c r="O70" i="1"/>
  <c r="O69" i="1"/>
  <c r="C68" i="1"/>
  <c r="O68" i="1" s="1"/>
  <c r="O67" i="1"/>
  <c r="C67" i="1"/>
  <c r="O66" i="1"/>
  <c r="O65" i="1"/>
  <c r="C65" i="1"/>
  <c r="C64" i="1"/>
  <c r="O64" i="1" s="1"/>
  <c r="C63" i="1"/>
  <c r="O63" i="1" s="1"/>
  <c r="O62" i="1"/>
  <c r="O61" i="1"/>
  <c r="O60" i="1"/>
  <c r="O59" i="1"/>
  <c r="O58" i="1"/>
  <c r="O57" i="1"/>
  <c r="O56" i="1"/>
  <c r="O55" i="1"/>
  <c r="O54" i="1"/>
  <c r="O53" i="1"/>
  <c r="O52" i="1"/>
  <c r="O51" i="1"/>
  <c r="O49" i="1"/>
  <c r="O48" i="1"/>
  <c r="O47" i="1"/>
  <c r="O46" i="1"/>
  <c r="O45" i="1"/>
  <c r="C44" i="1"/>
  <c r="O44" i="1" s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<sst xmlns="http://schemas.openxmlformats.org/spreadsheetml/2006/main" count="201" uniqueCount="95">
  <si>
    <t>COURSE AU POINTAGE 2019 - Lapins</t>
  </si>
  <si>
    <t>Victoriaville</t>
  </si>
  <si>
    <t>Bois-Francs</t>
  </si>
  <si>
    <t>Provincial</t>
  </si>
  <si>
    <t>Maskoutain</t>
  </si>
  <si>
    <t>Ormstown</t>
  </si>
  <si>
    <t>Calixa</t>
  </si>
  <si>
    <t>T-R</t>
  </si>
  <si>
    <t>Terrebonne</t>
  </si>
  <si>
    <t>Brome</t>
  </si>
  <si>
    <t>Bas St-L</t>
  </si>
  <si>
    <t>Victo</t>
  </si>
  <si>
    <t>Congrès</t>
  </si>
  <si>
    <t>Nbre show</t>
  </si>
  <si>
    <t>Total</t>
  </si>
  <si>
    <t>American Chinchilla</t>
  </si>
  <si>
    <t>Sylvain Caron</t>
  </si>
  <si>
    <t>Argenté champagne</t>
  </si>
  <si>
    <t>Isabelle Degoud-Rochat</t>
  </si>
  <si>
    <t>Jacque Robitaille</t>
  </si>
  <si>
    <t>Solveil Hudon Beaulieu</t>
  </si>
  <si>
    <t>Patrick Daigle</t>
  </si>
  <si>
    <t>Bélier français</t>
  </si>
  <si>
    <t>Sylvain Auclair</t>
  </si>
  <si>
    <t>Jean-Pierre Leduc</t>
  </si>
  <si>
    <t>Kelly-Ann Rousseau</t>
  </si>
  <si>
    <t>Véronique Mathieu</t>
  </si>
  <si>
    <t>Pierre Sorel</t>
  </si>
  <si>
    <t>Bélier hollandais</t>
  </si>
  <si>
    <t xml:space="preserve">Pascale Petit </t>
  </si>
  <si>
    <t>Jacinthe Bouchard</t>
  </si>
  <si>
    <t xml:space="preserve">Daniel Daigle </t>
  </si>
  <si>
    <t>Keanna Dulac</t>
  </si>
  <si>
    <t>Amélie Pelletier</t>
  </si>
  <si>
    <t>Dylan Guay</t>
  </si>
  <si>
    <t xml:space="preserve"> </t>
  </si>
  <si>
    <t>Brandon Guay</t>
  </si>
  <si>
    <t>Shana P. Hadlock</t>
  </si>
  <si>
    <t>Jersey laineux</t>
  </si>
  <si>
    <t>Laurence Drapeau</t>
  </si>
  <si>
    <t>Livia Delattre</t>
  </si>
  <si>
    <t>Liza Gamache</t>
  </si>
  <si>
    <t>Bélier anglais</t>
  </si>
  <si>
    <t>Nancy Roy</t>
  </si>
  <si>
    <t>Julie Nadeau</t>
  </si>
  <si>
    <t>Bélier Velveteen</t>
  </si>
  <si>
    <t>Californien</t>
  </si>
  <si>
    <t>Jacques Robitaille</t>
  </si>
  <si>
    <t>Laurier Campbell</t>
  </si>
  <si>
    <t xml:space="preserve">Michel Cloutier </t>
  </si>
  <si>
    <t>William Campbell</t>
  </si>
  <si>
    <t>David Campbell</t>
  </si>
  <si>
    <t>Nelson Campbell</t>
  </si>
  <si>
    <t>Jessica Chagnon</t>
  </si>
  <si>
    <t>Angora Français</t>
  </si>
  <si>
    <t>Géant des Flandres</t>
  </si>
  <si>
    <t>Dany Gosselin Gagnon</t>
  </si>
  <si>
    <t>Géant Papillon</t>
  </si>
  <si>
    <t>Mini-bélier</t>
  </si>
  <si>
    <t>Pierre Desrochers</t>
  </si>
  <si>
    <t>Annie Lachance</t>
  </si>
  <si>
    <t>Samiya Leduc</t>
  </si>
  <si>
    <t>Annick Martel</t>
  </si>
  <si>
    <t>Claire Corriveau</t>
  </si>
  <si>
    <t>J-P Leduc</t>
  </si>
  <si>
    <t>Nain néerlandais</t>
  </si>
  <si>
    <t>Laurence Drapeau/Livia</t>
  </si>
  <si>
    <t>Frances Maxant</t>
  </si>
  <si>
    <t>Emmy Tanguay</t>
  </si>
  <si>
    <t>Marie-Catherine Guay</t>
  </si>
  <si>
    <t>Yvon Pépin</t>
  </si>
  <si>
    <t>Mélanie Forest</t>
  </si>
  <si>
    <t>Véronique D'astous</t>
  </si>
  <si>
    <t>Mini-rex</t>
  </si>
  <si>
    <t>Valérie Montreuil</t>
  </si>
  <si>
    <t>Marie-Claude Lefebvre</t>
  </si>
  <si>
    <t xml:space="preserve">Laurence Drapeau </t>
  </si>
  <si>
    <t>Jean Doyon</t>
  </si>
  <si>
    <t>Aline Valade</t>
  </si>
  <si>
    <t>Yasmina Boucher</t>
  </si>
  <si>
    <t>Mini-satin</t>
  </si>
  <si>
    <t>Nouvelle-Zélande</t>
  </si>
  <si>
    <t>Daphne Labelle</t>
  </si>
  <si>
    <t>Michel Riendeau</t>
  </si>
  <si>
    <t>Tête de lion</t>
  </si>
  <si>
    <t>Palomino</t>
  </si>
  <si>
    <t>Satin</t>
  </si>
  <si>
    <t>Brigitte Isabelle</t>
  </si>
  <si>
    <t>Rex</t>
  </si>
  <si>
    <t>Marjolaine Bibeau</t>
  </si>
  <si>
    <t>Polonais</t>
  </si>
  <si>
    <t>Angora Satin</t>
  </si>
  <si>
    <t xml:space="preserve">  </t>
  </si>
  <si>
    <t>Martre Argenté</t>
  </si>
  <si>
    <t>Angora Anglais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</si>
</sst>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 indent="3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5"/>
  <sheetViews>
    <sheetView tabSelected="1" workbookViewId="0">
      <selection activeCell="Q3" sqref="Q3"/>
    </sheetView>
  </sheetViews>
  <sheetFormatPr baseColWidth="10" defaultColWidth="9.140625" defaultRowHeight="15" x14ac:dyDescent="0.25"/>
  <cols>
    <col min="1" max="1" width="29.140625" customWidth="1"/>
    <col min="2" max="2" width="14.85546875" customWidth="1"/>
    <col min="3" max="3" width="13.28515625" customWidth="1"/>
    <col min="4" max="4" width="11.28515625" customWidth="1"/>
    <col min="5" max="5" width="13" customWidth="1"/>
    <col min="6" max="6" width="12.28515625" customWidth="1"/>
    <col min="9" max="9" width="13.5703125" customWidth="1"/>
    <col min="13" max="13" width="10.42578125" customWidth="1"/>
    <col min="14" max="14" width="14.42578125" customWidth="1"/>
  </cols>
  <sheetData>
    <row r="1" spans="1:15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ht="15.75" x14ac:dyDescent="0.25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>
        <f>SUM(B3:N3)</f>
        <v>0</v>
      </c>
    </row>
    <row r="4" spans="1:15" ht="15.75" x14ac:dyDescent="0.25">
      <c r="A4" s="7" t="s">
        <v>16</v>
      </c>
      <c r="B4" s="8"/>
      <c r="C4" s="8">
        <v>310</v>
      </c>
      <c r="D4" s="8"/>
      <c r="E4" s="8"/>
      <c r="F4" s="8"/>
      <c r="G4" s="8"/>
      <c r="H4" s="8"/>
      <c r="I4" s="8"/>
      <c r="J4" s="8"/>
      <c r="K4" s="8"/>
      <c r="L4" s="8"/>
      <c r="M4" s="8"/>
      <c r="N4" s="8">
        <v>1</v>
      </c>
      <c r="O4" s="9">
        <f>SUM(B4:M4)</f>
        <v>310</v>
      </c>
    </row>
    <row r="5" spans="1:15" ht="15.75" x14ac:dyDescent="0.25">
      <c r="A5" s="4" t="s">
        <v>17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>
        <f>SUM(B5:N5)</f>
        <v>0</v>
      </c>
    </row>
    <row r="6" spans="1:15" ht="15.75" x14ac:dyDescent="0.25">
      <c r="A6" s="7" t="s">
        <v>18</v>
      </c>
      <c r="B6" s="8"/>
      <c r="C6" s="8"/>
      <c r="D6" s="8">
        <v>132</v>
      </c>
      <c r="E6" s="8">
        <v>136</v>
      </c>
      <c r="F6" s="8">
        <v>68</v>
      </c>
      <c r="G6" s="8">
        <v>168</v>
      </c>
      <c r="H6" s="8">
        <v>107</v>
      </c>
      <c r="I6" s="8">
        <v>264</v>
      </c>
      <c r="J6" s="8">
        <v>107</v>
      </c>
      <c r="K6" s="8">
        <v>276</v>
      </c>
      <c r="L6" s="8">
        <v>92</v>
      </c>
      <c r="M6" s="8">
        <v>126</v>
      </c>
      <c r="N6" s="8">
        <v>10</v>
      </c>
      <c r="O6" s="9">
        <f>SUM(B6:N6)</f>
        <v>1486</v>
      </c>
    </row>
    <row r="7" spans="1:15" ht="15.75" x14ac:dyDescent="0.25">
      <c r="A7" s="7" t="s">
        <v>19</v>
      </c>
      <c r="B7" s="8"/>
      <c r="C7" s="8">
        <v>202</v>
      </c>
      <c r="D7" s="8"/>
      <c r="E7" s="8">
        <v>6</v>
      </c>
      <c r="F7" s="8"/>
      <c r="G7" s="8">
        <v>161</v>
      </c>
      <c r="H7" s="8"/>
      <c r="I7" s="8"/>
      <c r="J7" s="8"/>
      <c r="K7" s="8"/>
      <c r="L7" s="8"/>
      <c r="M7" s="8"/>
      <c r="N7" s="8">
        <v>3</v>
      </c>
      <c r="O7" s="9">
        <f>SUM(B7:M7)</f>
        <v>369</v>
      </c>
    </row>
    <row r="8" spans="1:15" ht="15.75" x14ac:dyDescent="0.25">
      <c r="A8" s="7" t="s">
        <v>20</v>
      </c>
      <c r="B8" s="8"/>
      <c r="C8" s="8"/>
      <c r="D8" s="8">
        <v>70</v>
      </c>
      <c r="E8" s="8">
        <v>6</v>
      </c>
      <c r="F8" s="8"/>
      <c r="G8" s="8"/>
      <c r="H8" s="8"/>
      <c r="I8" s="8"/>
      <c r="J8" s="8"/>
      <c r="K8" s="8"/>
      <c r="L8" s="8"/>
      <c r="M8" s="8"/>
      <c r="N8" s="8">
        <v>2</v>
      </c>
      <c r="O8" s="9">
        <f>SUM(B8:M8)</f>
        <v>76</v>
      </c>
    </row>
    <row r="9" spans="1:15" ht="15.75" x14ac:dyDescent="0.25">
      <c r="A9" s="7" t="s">
        <v>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>
        <v>12</v>
      </c>
      <c r="N9" s="8">
        <v>1</v>
      </c>
      <c r="O9" s="9">
        <f>SUM(B9:M9)</f>
        <v>12</v>
      </c>
    </row>
    <row r="10" spans="1:15" ht="15.75" x14ac:dyDescent="0.25">
      <c r="A10" s="4" t="s">
        <v>22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>
        <f>SUM(B10:N10)</f>
        <v>0</v>
      </c>
    </row>
    <row r="11" spans="1:15" ht="15.75" x14ac:dyDescent="0.25">
      <c r="A11" s="7" t="s">
        <v>23</v>
      </c>
      <c r="B11" s="8">
        <v>343</v>
      </c>
      <c r="C11" s="8"/>
      <c r="D11" s="8">
        <v>830</v>
      </c>
      <c r="E11" s="8"/>
      <c r="F11" s="8">
        <v>495</v>
      </c>
      <c r="G11" s="8"/>
      <c r="H11" s="8">
        <v>464</v>
      </c>
      <c r="I11" s="8">
        <v>862</v>
      </c>
      <c r="J11" s="8">
        <v>357</v>
      </c>
      <c r="K11" s="8">
        <v>232</v>
      </c>
      <c r="L11" s="8">
        <v>640</v>
      </c>
      <c r="M11" s="8">
        <v>374</v>
      </c>
      <c r="N11" s="8">
        <v>9</v>
      </c>
      <c r="O11" s="9">
        <f>SUM(B11:N11)</f>
        <v>4606</v>
      </c>
    </row>
    <row r="12" spans="1:15" ht="15.75" x14ac:dyDescent="0.25">
      <c r="A12" s="7" t="s">
        <v>24</v>
      </c>
      <c r="B12" s="8">
        <v>97</v>
      </c>
      <c r="C12" s="8"/>
      <c r="D12" s="8">
        <v>118</v>
      </c>
      <c r="E12" s="8">
        <v>180</v>
      </c>
      <c r="F12" s="8">
        <v>36</v>
      </c>
      <c r="G12" s="8"/>
      <c r="H12" s="8">
        <v>54</v>
      </c>
      <c r="I12" s="8">
        <v>92</v>
      </c>
      <c r="J12" s="8">
        <v>9</v>
      </c>
      <c r="K12" s="8"/>
      <c r="L12" s="8">
        <v>16</v>
      </c>
      <c r="M12" s="8">
        <v>52</v>
      </c>
      <c r="N12" s="8">
        <v>9</v>
      </c>
      <c r="O12" s="9">
        <f>SUM(B12:N12)</f>
        <v>663</v>
      </c>
    </row>
    <row r="13" spans="1:15" ht="15.75" x14ac:dyDescent="0.25">
      <c r="A13" s="7" t="s">
        <v>25</v>
      </c>
      <c r="B13" s="8"/>
      <c r="C13" s="8">
        <v>202</v>
      </c>
      <c r="D13" s="8"/>
      <c r="E13" s="8"/>
      <c r="F13" s="8"/>
      <c r="G13" s="8">
        <v>76</v>
      </c>
      <c r="H13" s="8"/>
      <c r="I13" s="8"/>
      <c r="J13" s="8"/>
      <c r="K13" s="8"/>
      <c r="L13" s="8"/>
      <c r="M13" s="8">
        <v>56</v>
      </c>
      <c r="N13" s="8">
        <v>3</v>
      </c>
      <c r="O13" s="9">
        <f>SUM(B13:M13)</f>
        <v>334</v>
      </c>
    </row>
    <row r="14" spans="1:15" ht="15.75" x14ac:dyDescent="0.25">
      <c r="A14" s="7" t="s">
        <v>26</v>
      </c>
      <c r="B14" s="8"/>
      <c r="C14" s="8"/>
      <c r="D14" s="8"/>
      <c r="E14" s="8"/>
      <c r="F14" s="8">
        <v>51</v>
      </c>
      <c r="G14" s="8"/>
      <c r="H14" s="8">
        <v>60</v>
      </c>
      <c r="I14" s="8">
        <v>80</v>
      </c>
      <c r="J14" s="8"/>
      <c r="K14" s="8"/>
      <c r="L14" s="8"/>
      <c r="M14" s="8"/>
      <c r="N14" s="8">
        <v>3</v>
      </c>
      <c r="O14" s="9">
        <f>SUM(B14:M14)</f>
        <v>191</v>
      </c>
    </row>
    <row r="15" spans="1:15" ht="15.75" x14ac:dyDescent="0.25">
      <c r="A15" s="7" t="s">
        <v>27</v>
      </c>
      <c r="B15" s="8"/>
      <c r="C15" s="8"/>
      <c r="D15" s="8"/>
      <c r="E15" s="8"/>
      <c r="F15" s="8"/>
      <c r="G15" s="8"/>
      <c r="H15" s="8"/>
      <c r="I15" s="8"/>
      <c r="J15" s="8"/>
      <c r="K15" s="8">
        <v>24</v>
      </c>
      <c r="L15" s="8"/>
      <c r="M15" s="8"/>
      <c r="N15" s="8">
        <v>1</v>
      </c>
      <c r="O15" s="9">
        <f>SUM(B15:M15)</f>
        <v>24</v>
      </c>
    </row>
    <row r="16" spans="1:15" ht="15.75" x14ac:dyDescent="0.25">
      <c r="A16" s="7" t="s">
        <v>20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12</v>
      </c>
      <c r="N16" s="8">
        <v>1</v>
      </c>
      <c r="O16" s="9">
        <f>SUM(B16:M16)</f>
        <v>12</v>
      </c>
    </row>
    <row r="17" spans="1:15" ht="15.75" x14ac:dyDescent="0.25">
      <c r="A17" s="4" t="s">
        <v>28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>
        <f>SUM(B17:N17)</f>
        <v>0</v>
      </c>
    </row>
    <row r="18" spans="1:15" ht="15.75" x14ac:dyDescent="0.25">
      <c r="A18" s="7" t="s">
        <v>29</v>
      </c>
      <c r="B18" s="8"/>
      <c r="C18" s="8">
        <v>220</v>
      </c>
      <c r="D18" s="8">
        <v>335</v>
      </c>
      <c r="E18" s="8"/>
      <c r="F18" s="8"/>
      <c r="G18" s="8">
        <v>120</v>
      </c>
      <c r="H18" s="8">
        <v>127</v>
      </c>
      <c r="I18" s="8">
        <v>152</v>
      </c>
      <c r="J18" s="8">
        <v>70</v>
      </c>
      <c r="K18" s="8"/>
      <c r="L18" s="8">
        <v>18</v>
      </c>
      <c r="M18" s="8">
        <v>112</v>
      </c>
      <c r="N18" s="8">
        <v>8</v>
      </c>
      <c r="O18" s="9">
        <f>SUM(B18:N18)</f>
        <v>1162</v>
      </c>
    </row>
    <row r="19" spans="1:15" ht="15.75" x14ac:dyDescent="0.25">
      <c r="A19" s="7" t="s">
        <v>30</v>
      </c>
      <c r="B19" s="8"/>
      <c r="C19" s="8"/>
      <c r="D19" s="8"/>
      <c r="E19" s="8"/>
      <c r="F19" s="8"/>
      <c r="G19" s="8"/>
      <c r="H19" s="8">
        <v>208</v>
      </c>
      <c r="I19" s="8">
        <v>356</v>
      </c>
      <c r="J19" s="8"/>
      <c r="K19" s="8"/>
      <c r="L19" s="8"/>
      <c r="M19" s="8"/>
      <c r="N19" s="8">
        <v>2</v>
      </c>
      <c r="O19" s="9">
        <f t="shared" ref="O19:O28" si="0">SUM(B19:M19)</f>
        <v>564</v>
      </c>
    </row>
    <row r="20" spans="1:15" ht="15.75" x14ac:dyDescent="0.25">
      <c r="A20" s="7" t="s">
        <v>27</v>
      </c>
      <c r="B20" s="8"/>
      <c r="C20" s="8"/>
      <c r="D20" s="8"/>
      <c r="E20" s="8"/>
      <c r="F20" s="8"/>
      <c r="G20" s="8">
        <v>18</v>
      </c>
      <c r="H20" s="8"/>
      <c r="I20" s="8"/>
      <c r="J20" s="8"/>
      <c r="K20" s="8">
        <v>268</v>
      </c>
      <c r="L20" s="8"/>
      <c r="M20" s="8"/>
      <c r="N20" s="8">
        <v>2</v>
      </c>
      <c r="O20" s="9">
        <f t="shared" si="0"/>
        <v>286</v>
      </c>
    </row>
    <row r="21" spans="1:15" ht="15.75" x14ac:dyDescent="0.25">
      <c r="A21" s="7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>
        <v>254</v>
      </c>
      <c r="L21" s="8"/>
      <c r="M21" s="8">
        <v>24</v>
      </c>
      <c r="N21" s="8">
        <v>2</v>
      </c>
      <c r="O21" s="9">
        <f t="shared" si="0"/>
        <v>278</v>
      </c>
    </row>
    <row r="22" spans="1:15" ht="15.75" x14ac:dyDescent="0.25">
      <c r="A22" s="7" t="s">
        <v>26</v>
      </c>
      <c r="B22" s="8"/>
      <c r="C22" s="8"/>
      <c r="D22" s="8"/>
      <c r="E22" s="8"/>
      <c r="F22" s="8">
        <v>68</v>
      </c>
      <c r="G22" s="8"/>
      <c r="H22" s="8"/>
      <c r="I22" s="8">
        <v>60</v>
      </c>
      <c r="J22" s="8"/>
      <c r="K22" s="8"/>
      <c r="L22" s="8"/>
      <c r="M22" s="8"/>
      <c r="N22" s="8">
        <v>2</v>
      </c>
      <c r="O22" s="9">
        <f t="shared" si="0"/>
        <v>128</v>
      </c>
    </row>
    <row r="23" spans="1:15" ht="15.75" x14ac:dyDescent="0.25">
      <c r="A23" s="7" t="s">
        <v>31</v>
      </c>
      <c r="B23" s="8">
        <v>62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v>1</v>
      </c>
      <c r="O23" s="9">
        <f t="shared" si="0"/>
        <v>62</v>
      </c>
    </row>
    <row r="24" spans="1:15" ht="15.75" x14ac:dyDescent="0.25">
      <c r="A24" s="7" t="s">
        <v>32</v>
      </c>
      <c r="B24" s="8"/>
      <c r="C24" s="8"/>
      <c r="D24" s="8"/>
      <c r="E24" s="8"/>
      <c r="F24" s="8"/>
      <c r="G24" s="8"/>
      <c r="H24" s="8"/>
      <c r="I24" s="8"/>
      <c r="J24" s="8"/>
      <c r="K24" s="8">
        <v>30</v>
      </c>
      <c r="L24" s="8"/>
      <c r="M24" s="8">
        <v>6</v>
      </c>
      <c r="N24" s="8">
        <v>2</v>
      </c>
      <c r="O24" s="9">
        <f t="shared" si="0"/>
        <v>36</v>
      </c>
    </row>
    <row r="25" spans="1:15" ht="15.75" x14ac:dyDescent="0.25">
      <c r="A25" s="7" t="s">
        <v>33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>
        <v>18</v>
      </c>
      <c r="M25" s="8">
        <v>6</v>
      </c>
      <c r="N25" s="8">
        <v>2</v>
      </c>
      <c r="O25" s="9">
        <f t="shared" si="0"/>
        <v>24</v>
      </c>
    </row>
    <row r="26" spans="1:15" ht="15.75" x14ac:dyDescent="0.25">
      <c r="A26" s="7" t="s">
        <v>34</v>
      </c>
      <c r="B26" s="8"/>
      <c r="C26" s="8">
        <v>8</v>
      </c>
      <c r="D26" s="8"/>
      <c r="E26" s="8"/>
      <c r="F26" s="8"/>
      <c r="G26" s="8" t="s">
        <v>35</v>
      </c>
      <c r="H26" s="8"/>
      <c r="I26" s="8"/>
      <c r="J26" s="8"/>
      <c r="K26" s="8"/>
      <c r="L26" s="8"/>
      <c r="M26" s="8"/>
      <c r="N26" s="8">
        <v>1</v>
      </c>
      <c r="O26" s="9">
        <f t="shared" si="0"/>
        <v>8</v>
      </c>
    </row>
    <row r="27" spans="1:15" ht="15.75" x14ac:dyDescent="0.25">
      <c r="A27" s="7" t="s">
        <v>36</v>
      </c>
      <c r="B27" s="8"/>
      <c r="C27" s="8">
        <v>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v>1</v>
      </c>
      <c r="O27" s="9">
        <f t="shared" si="0"/>
        <v>8</v>
      </c>
    </row>
    <row r="28" spans="1:15" ht="15.75" x14ac:dyDescent="0.25">
      <c r="A28" s="7" t="s">
        <v>37</v>
      </c>
      <c r="B28" s="8">
        <v>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v>1</v>
      </c>
      <c r="O28" s="9">
        <f t="shared" si="0"/>
        <v>8</v>
      </c>
    </row>
    <row r="29" spans="1:15" ht="15.75" x14ac:dyDescent="0.25">
      <c r="A29" s="4" t="s">
        <v>38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>
        <f>SUM(B29:N29)</f>
        <v>0</v>
      </c>
    </row>
    <row r="30" spans="1:15" ht="15.75" x14ac:dyDescent="0.25">
      <c r="A30" s="7" t="s">
        <v>39</v>
      </c>
      <c r="B30" s="8">
        <v>197</v>
      </c>
      <c r="C30" s="8">
        <v>214</v>
      </c>
      <c r="D30" s="8">
        <v>161</v>
      </c>
      <c r="E30" s="8">
        <v>288</v>
      </c>
      <c r="F30" s="8">
        <v>113</v>
      </c>
      <c r="G30" s="8">
        <v>161</v>
      </c>
      <c r="H30" s="8">
        <v>131</v>
      </c>
      <c r="I30" s="8">
        <v>322</v>
      </c>
      <c r="J30" s="8">
        <v>121</v>
      </c>
      <c r="K30" s="8"/>
      <c r="L30" s="8"/>
      <c r="M30" s="8">
        <v>112</v>
      </c>
      <c r="N30" s="8">
        <v>10</v>
      </c>
      <c r="O30" s="9">
        <f>SUM(B30:N30)</f>
        <v>1830</v>
      </c>
    </row>
    <row r="31" spans="1:15" ht="15.75" x14ac:dyDescent="0.25">
      <c r="A31" s="7" t="s">
        <v>40</v>
      </c>
      <c r="B31" s="8" t="s">
        <v>35</v>
      </c>
      <c r="C31" s="8" t="s">
        <v>35</v>
      </c>
      <c r="D31" s="8">
        <v>224</v>
      </c>
      <c r="E31" s="8"/>
      <c r="F31" s="8">
        <v>12</v>
      </c>
      <c r="G31" s="8"/>
      <c r="H31" s="8"/>
      <c r="I31" s="8"/>
      <c r="J31" s="8"/>
      <c r="K31" s="8"/>
      <c r="L31" s="8"/>
      <c r="M31" s="8">
        <v>18</v>
      </c>
      <c r="N31" s="8">
        <v>3</v>
      </c>
      <c r="O31" s="9">
        <f>SUM(B31:M31)</f>
        <v>254</v>
      </c>
    </row>
    <row r="32" spans="1:15" ht="15.75" x14ac:dyDescent="0.25">
      <c r="A32" s="7" t="s">
        <v>18</v>
      </c>
      <c r="B32" s="8"/>
      <c r="C32" s="8"/>
      <c r="D32" s="8"/>
      <c r="E32" s="8"/>
      <c r="F32" s="8"/>
      <c r="G32" s="8"/>
      <c r="H32" s="8">
        <v>6</v>
      </c>
      <c r="I32" s="8">
        <v>12</v>
      </c>
      <c r="J32" s="8"/>
      <c r="K32" s="8"/>
      <c r="L32" s="8"/>
      <c r="M32" s="8"/>
      <c r="N32" s="8">
        <v>2</v>
      </c>
      <c r="O32" s="9">
        <f>SUM(B32:M32)</f>
        <v>18</v>
      </c>
    </row>
    <row r="33" spans="1:15" ht="15.75" x14ac:dyDescent="0.25">
      <c r="A33" s="7" t="s">
        <v>41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>
        <v>18</v>
      </c>
      <c r="N33" s="8">
        <v>1</v>
      </c>
      <c r="O33" s="9">
        <f>SUM(B33:M33)</f>
        <v>18</v>
      </c>
    </row>
    <row r="34" spans="1:15" ht="15.75" x14ac:dyDescent="0.25">
      <c r="A34" s="4" t="s">
        <v>42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>
        <f>SUM(B34:N34)</f>
        <v>0</v>
      </c>
    </row>
    <row r="35" spans="1:15" ht="15.75" x14ac:dyDescent="0.25">
      <c r="A35" s="7" t="s">
        <v>32</v>
      </c>
      <c r="B35" s="8"/>
      <c r="C35" s="8"/>
      <c r="D35" s="8">
        <v>48</v>
      </c>
      <c r="E35" s="8"/>
      <c r="F35" s="8"/>
      <c r="G35" s="8"/>
      <c r="H35" s="8"/>
      <c r="I35" s="8"/>
      <c r="J35" s="8"/>
      <c r="K35" s="8">
        <v>523</v>
      </c>
      <c r="L35" s="8"/>
      <c r="M35" s="8">
        <v>33</v>
      </c>
      <c r="N35" s="8">
        <v>3</v>
      </c>
      <c r="O35" s="9">
        <f>SUM(B35:M35)</f>
        <v>604</v>
      </c>
    </row>
    <row r="36" spans="1:15" ht="15.75" x14ac:dyDescent="0.25">
      <c r="A36" s="7" t="s">
        <v>43</v>
      </c>
      <c r="B36" s="8"/>
      <c r="C36" s="8"/>
      <c r="D36" s="8">
        <v>340</v>
      </c>
      <c r="E36" s="8"/>
      <c r="F36" s="8"/>
      <c r="G36" s="8"/>
      <c r="H36" s="8"/>
      <c r="I36" s="8"/>
      <c r="J36" s="8"/>
      <c r="K36" s="8">
        <v>88</v>
      </c>
      <c r="L36" s="8"/>
      <c r="M36" s="8">
        <v>128</v>
      </c>
      <c r="N36" s="8">
        <v>3</v>
      </c>
      <c r="O36" s="9">
        <f>SUM(B36:M36)</f>
        <v>556</v>
      </c>
    </row>
    <row r="37" spans="1:15" ht="15.75" x14ac:dyDescent="0.25">
      <c r="A37" s="7" t="s">
        <v>44</v>
      </c>
      <c r="B37" s="8">
        <v>140</v>
      </c>
      <c r="C37" s="8">
        <v>174</v>
      </c>
      <c r="D37" s="8"/>
      <c r="E37" s="8"/>
      <c r="F37" s="8"/>
      <c r="G37" s="8"/>
      <c r="H37" s="8">
        <v>62</v>
      </c>
      <c r="I37" s="8"/>
      <c r="J37" s="8"/>
      <c r="K37" s="8"/>
      <c r="L37" s="8"/>
      <c r="M37" s="8"/>
      <c r="N37" s="8">
        <v>3</v>
      </c>
      <c r="O37" s="9">
        <f>SUM(B37:M37)</f>
        <v>376</v>
      </c>
    </row>
    <row r="38" spans="1:15" ht="15.75" x14ac:dyDescent="0.25">
      <c r="A38" s="7" t="s">
        <v>20</v>
      </c>
      <c r="B38" s="8"/>
      <c r="C38" s="8"/>
      <c r="D38" s="8"/>
      <c r="E38" s="8">
        <v>56</v>
      </c>
      <c r="F38" s="8"/>
      <c r="G38" s="8"/>
      <c r="H38" s="8"/>
      <c r="I38" s="8"/>
      <c r="J38" s="8"/>
      <c r="K38" s="8"/>
      <c r="L38" s="8"/>
      <c r="M38" s="8"/>
      <c r="N38" s="8">
        <v>1</v>
      </c>
      <c r="O38" s="9">
        <f>SUM(B38:M38)</f>
        <v>56</v>
      </c>
    </row>
    <row r="39" spans="1:15" ht="15.75" x14ac:dyDescent="0.25">
      <c r="A39" s="4" t="s">
        <v>45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>
        <f>SUM(B39:N39)</f>
        <v>0</v>
      </c>
    </row>
    <row r="40" spans="1:15" ht="15.75" x14ac:dyDescent="0.25">
      <c r="A40" s="7" t="s">
        <v>44</v>
      </c>
      <c r="B40" s="8"/>
      <c r="C40" s="8">
        <v>100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>
        <v>1</v>
      </c>
      <c r="O40" s="9">
        <f>SUM(B40:M40)</f>
        <v>100</v>
      </c>
    </row>
    <row r="41" spans="1:15" ht="15.75" x14ac:dyDescent="0.25">
      <c r="A41" s="4" t="s">
        <v>46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>
        <f>SUM(B41:N41)</f>
        <v>0</v>
      </c>
    </row>
    <row r="42" spans="1:15" ht="15.75" x14ac:dyDescent="0.25">
      <c r="A42" s="7" t="s">
        <v>47</v>
      </c>
      <c r="B42" s="8"/>
      <c r="C42" s="8">
        <v>432</v>
      </c>
      <c r="D42" s="8"/>
      <c r="E42" s="8">
        <v>214</v>
      </c>
      <c r="F42" s="8"/>
      <c r="G42" s="8"/>
      <c r="H42" s="8"/>
      <c r="I42" s="8"/>
      <c r="J42" s="8">
        <v>122</v>
      </c>
      <c r="K42" s="8">
        <v>565</v>
      </c>
      <c r="L42" s="8">
        <v>132</v>
      </c>
      <c r="M42" s="8">
        <v>200</v>
      </c>
      <c r="N42" s="8">
        <v>6</v>
      </c>
      <c r="O42" s="9">
        <f>SUM(B42:N42)</f>
        <v>1671</v>
      </c>
    </row>
    <row r="43" spans="1:15" ht="15.75" x14ac:dyDescent="0.25">
      <c r="A43" s="7" t="s">
        <v>48</v>
      </c>
      <c r="B43" s="8"/>
      <c r="C43" s="8"/>
      <c r="D43" s="8"/>
      <c r="E43" s="8">
        <v>192</v>
      </c>
      <c r="F43" s="8">
        <v>177</v>
      </c>
      <c r="G43" s="8"/>
      <c r="H43" s="8"/>
      <c r="I43" s="8"/>
      <c r="J43" s="8">
        <v>33</v>
      </c>
      <c r="K43" s="8"/>
      <c r="L43" s="8"/>
      <c r="M43" s="8">
        <v>74</v>
      </c>
      <c r="N43" s="8">
        <v>4</v>
      </c>
      <c r="O43" s="9">
        <f t="shared" ref="O43:O49" si="1">SUM(B43:M43)</f>
        <v>476</v>
      </c>
    </row>
    <row r="44" spans="1:15" ht="15.75" x14ac:dyDescent="0.25">
      <c r="A44" s="7" t="s">
        <v>49</v>
      </c>
      <c r="B44" s="8"/>
      <c r="C44" s="8">
        <f>47+43</f>
        <v>90</v>
      </c>
      <c r="D44" s="8"/>
      <c r="E44" s="8"/>
      <c r="F44" s="8"/>
      <c r="G44" s="8"/>
      <c r="H44" s="8"/>
      <c r="I44" s="8"/>
      <c r="J44" s="8"/>
      <c r="K44" s="8"/>
      <c r="L44" s="8"/>
      <c r="M44" s="8">
        <v>45</v>
      </c>
      <c r="N44" s="8">
        <v>2</v>
      </c>
      <c r="O44" s="9">
        <f t="shared" si="1"/>
        <v>135</v>
      </c>
    </row>
    <row r="45" spans="1:15" ht="15.75" x14ac:dyDescent="0.25">
      <c r="A45" s="7" t="s">
        <v>21</v>
      </c>
      <c r="B45" s="8"/>
      <c r="C45" s="8"/>
      <c r="D45" s="8"/>
      <c r="E45" s="8"/>
      <c r="F45" s="8"/>
      <c r="G45" s="8"/>
      <c r="H45" s="8"/>
      <c r="I45" s="8"/>
      <c r="J45" s="8"/>
      <c r="K45" s="8">
        <v>119</v>
      </c>
      <c r="L45" s="8"/>
      <c r="M45" s="8"/>
      <c r="N45" s="8">
        <v>1</v>
      </c>
      <c r="O45" s="9">
        <f t="shared" si="1"/>
        <v>119</v>
      </c>
    </row>
    <row r="46" spans="1:15" ht="15.75" x14ac:dyDescent="0.25">
      <c r="A46" s="7" t="s">
        <v>50</v>
      </c>
      <c r="B46" s="8"/>
      <c r="C46" s="8"/>
      <c r="D46" s="8"/>
      <c r="E46" s="8"/>
      <c r="F46" s="8"/>
      <c r="G46" s="8"/>
      <c r="H46" s="8"/>
      <c r="I46" s="8"/>
      <c r="J46" s="8">
        <v>43</v>
      </c>
      <c r="K46" s="8"/>
      <c r="L46" s="8"/>
      <c r="M46" s="8"/>
      <c r="N46" s="8">
        <v>1</v>
      </c>
      <c r="O46" s="9">
        <f t="shared" si="1"/>
        <v>43</v>
      </c>
    </row>
    <row r="47" spans="1:15" ht="15.75" x14ac:dyDescent="0.25">
      <c r="A47" s="7" t="s">
        <v>51</v>
      </c>
      <c r="B47" s="8"/>
      <c r="C47" s="8"/>
      <c r="D47" s="8"/>
      <c r="E47" s="8"/>
      <c r="F47" s="8"/>
      <c r="G47" s="8"/>
      <c r="H47" s="8"/>
      <c r="I47" s="8"/>
      <c r="J47" s="8">
        <v>28</v>
      </c>
      <c r="K47" s="8"/>
      <c r="L47" s="8"/>
      <c r="M47" s="8"/>
      <c r="N47" s="8">
        <v>1</v>
      </c>
      <c r="O47" s="9">
        <f t="shared" si="1"/>
        <v>28</v>
      </c>
    </row>
    <row r="48" spans="1:15" ht="15.75" x14ac:dyDescent="0.25">
      <c r="A48" s="7" t="s">
        <v>52</v>
      </c>
      <c r="B48" s="8"/>
      <c r="C48" s="8"/>
      <c r="D48" s="8"/>
      <c r="E48" s="8"/>
      <c r="F48" s="8"/>
      <c r="G48" s="8"/>
      <c r="H48" s="8"/>
      <c r="I48" s="8"/>
      <c r="J48" s="8">
        <v>8</v>
      </c>
      <c r="K48" s="8"/>
      <c r="L48" s="8"/>
      <c r="M48" s="8"/>
      <c r="N48" s="8">
        <v>1</v>
      </c>
      <c r="O48" s="9">
        <f t="shared" si="1"/>
        <v>8</v>
      </c>
    </row>
    <row r="49" spans="1:15" ht="15.75" x14ac:dyDescent="0.25">
      <c r="A49" s="7" t="s">
        <v>53</v>
      </c>
      <c r="B49" s="8">
        <v>6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v>1</v>
      </c>
      <c r="O49" s="9">
        <f t="shared" si="1"/>
        <v>6</v>
      </c>
    </row>
    <row r="50" spans="1:15" ht="15.75" x14ac:dyDescent="0.25">
      <c r="A50" s="4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6"/>
    </row>
    <row r="51" spans="1:15" ht="15.75" x14ac:dyDescent="0.25">
      <c r="A51" s="7" t="s">
        <v>44</v>
      </c>
      <c r="B51" s="8"/>
      <c r="C51" s="8">
        <v>204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>
        <f>SUM(B51:M51)</f>
        <v>204</v>
      </c>
    </row>
    <row r="52" spans="1:15" ht="15.75" x14ac:dyDescent="0.25">
      <c r="A52" s="4" t="s">
        <v>55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6">
        <f>SUM(B52:N52)</f>
        <v>0</v>
      </c>
    </row>
    <row r="53" spans="1:15" ht="15.75" x14ac:dyDescent="0.25">
      <c r="A53" s="7" t="s">
        <v>53</v>
      </c>
      <c r="B53" s="8">
        <v>170</v>
      </c>
      <c r="C53" s="8"/>
      <c r="D53" s="8">
        <v>345</v>
      </c>
      <c r="E53" s="8"/>
      <c r="F53" s="8"/>
      <c r="G53" s="8">
        <v>140</v>
      </c>
      <c r="H53" s="8"/>
      <c r="I53" s="8"/>
      <c r="J53" s="8">
        <v>145</v>
      </c>
      <c r="K53" s="8"/>
      <c r="L53" s="8"/>
      <c r="M53" s="8">
        <v>81</v>
      </c>
      <c r="N53" s="8">
        <v>5</v>
      </c>
      <c r="O53" s="9">
        <f>SUM(B53:M53)</f>
        <v>881</v>
      </c>
    </row>
    <row r="54" spans="1:15" ht="15.75" x14ac:dyDescent="0.25">
      <c r="A54" s="7" t="s">
        <v>56</v>
      </c>
      <c r="B54" s="8" t="s">
        <v>35</v>
      </c>
      <c r="C54" s="8"/>
      <c r="D54" s="8">
        <v>45</v>
      </c>
      <c r="E54" s="8">
        <v>112</v>
      </c>
      <c r="F54" s="8">
        <v>56</v>
      </c>
      <c r="G54" s="8">
        <v>80</v>
      </c>
      <c r="H54" s="8">
        <v>68</v>
      </c>
      <c r="I54" s="8"/>
      <c r="J54" s="8">
        <v>12</v>
      </c>
      <c r="K54" s="8"/>
      <c r="L54" s="8"/>
      <c r="M54" s="8"/>
      <c r="N54" s="8">
        <v>6</v>
      </c>
      <c r="O54" s="9">
        <f>SUM(B54:M54)</f>
        <v>373</v>
      </c>
    </row>
    <row r="55" spans="1:15" ht="15.75" x14ac:dyDescent="0.25">
      <c r="A55" s="7" t="s">
        <v>27</v>
      </c>
      <c r="B55" s="8"/>
      <c r="C55" s="8"/>
      <c r="D55" s="8"/>
      <c r="E55" s="8"/>
      <c r="F55" s="8"/>
      <c r="G55" s="8"/>
      <c r="H55" s="8"/>
      <c r="I55" s="8"/>
      <c r="J55" s="8"/>
      <c r="K55" s="8">
        <v>112</v>
      </c>
      <c r="L55" s="8"/>
      <c r="M55" s="8"/>
      <c r="N55" s="8">
        <v>1</v>
      </c>
      <c r="O55" s="9">
        <f>SUM(B55:M55)</f>
        <v>112</v>
      </c>
    </row>
    <row r="56" spans="1:15" ht="15.75" x14ac:dyDescent="0.25">
      <c r="A56" s="4" t="s">
        <v>57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6">
        <f>SUM(B56:N56)</f>
        <v>0</v>
      </c>
    </row>
    <row r="57" spans="1:15" ht="15.75" x14ac:dyDescent="0.25">
      <c r="A57" s="7" t="s">
        <v>23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>
        <v>36</v>
      </c>
      <c r="M57" s="8"/>
      <c r="N57" s="8">
        <v>1</v>
      </c>
      <c r="O57" s="9">
        <f>SUM(B57:M57)</f>
        <v>36</v>
      </c>
    </row>
    <row r="58" spans="1:15" ht="15.75" x14ac:dyDescent="0.25">
      <c r="A58" s="4" t="s">
        <v>58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>
        <f>SUM(B58:N58)</f>
        <v>0</v>
      </c>
    </row>
    <row r="59" spans="1:15" ht="15.75" x14ac:dyDescent="0.25">
      <c r="A59" s="7" t="s">
        <v>59</v>
      </c>
      <c r="B59" s="8"/>
      <c r="C59" s="8">
        <v>337</v>
      </c>
      <c r="D59" s="8"/>
      <c r="E59" s="8"/>
      <c r="F59" s="8"/>
      <c r="G59" s="8"/>
      <c r="H59" s="8"/>
      <c r="I59" s="8"/>
      <c r="J59" s="8"/>
      <c r="K59" s="8"/>
      <c r="L59" s="8">
        <v>232</v>
      </c>
      <c r="M59" s="8"/>
      <c r="N59" s="8">
        <v>2</v>
      </c>
      <c r="O59" s="9">
        <f t="shared" ref="O59:O68" si="2">SUM(B59:M59)</f>
        <v>569</v>
      </c>
    </row>
    <row r="60" spans="1:15" ht="15.75" x14ac:dyDescent="0.25">
      <c r="A60" s="7" t="s">
        <v>60</v>
      </c>
      <c r="B60" s="8"/>
      <c r="C60" s="8">
        <v>286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>
        <v>1</v>
      </c>
      <c r="O60" s="9">
        <f t="shared" si="2"/>
        <v>286</v>
      </c>
    </row>
    <row r="61" spans="1:15" ht="15.75" x14ac:dyDescent="0.25">
      <c r="A61" s="7" t="s">
        <v>61</v>
      </c>
      <c r="B61" s="8"/>
      <c r="C61" s="8"/>
      <c r="D61" s="8"/>
      <c r="E61" s="8"/>
      <c r="F61" s="8"/>
      <c r="G61" s="8"/>
      <c r="H61" s="8">
        <v>62</v>
      </c>
      <c r="I61" s="8">
        <v>112</v>
      </c>
      <c r="J61" s="8"/>
      <c r="K61" s="8"/>
      <c r="L61" s="8"/>
      <c r="M61" s="8"/>
      <c r="N61" s="8">
        <v>2</v>
      </c>
      <c r="O61" s="9">
        <f t="shared" si="2"/>
        <v>174</v>
      </c>
    </row>
    <row r="62" spans="1:15" ht="15.75" x14ac:dyDescent="0.25">
      <c r="A62" s="7" t="s">
        <v>62</v>
      </c>
      <c r="B62" s="8">
        <v>162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>
        <v>1</v>
      </c>
      <c r="O62" s="9">
        <f t="shared" si="2"/>
        <v>162</v>
      </c>
    </row>
    <row r="63" spans="1:15" ht="15.75" x14ac:dyDescent="0.25">
      <c r="A63" s="7" t="s">
        <v>27</v>
      </c>
      <c r="B63" s="8"/>
      <c r="C63" s="8">
        <f>4+2</f>
        <v>6</v>
      </c>
      <c r="D63" s="8">
        <v>124</v>
      </c>
      <c r="E63" s="8"/>
      <c r="F63" s="8"/>
      <c r="G63" s="8"/>
      <c r="H63" s="8"/>
      <c r="I63" s="8"/>
      <c r="J63" s="8"/>
      <c r="K63" s="8"/>
      <c r="L63" s="8"/>
      <c r="M63" s="8"/>
      <c r="N63" s="8">
        <v>2</v>
      </c>
      <c r="O63" s="9">
        <f t="shared" si="2"/>
        <v>130</v>
      </c>
    </row>
    <row r="64" spans="1:15" ht="15.75" x14ac:dyDescent="0.25">
      <c r="A64" s="7" t="s">
        <v>63</v>
      </c>
      <c r="B64" s="8"/>
      <c r="C64" s="8">
        <f>52+50</f>
        <v>102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>
        <v>1</v>
      </c>
      <c r="O64" s="9">
        <f t="shared" si="2"/>
        <v>102</v>
      </c>
    </row>
    <row r="65" spans="1:15" ht="15.75" x14ac:dyDescent="0.25">
      <c r="A65" s="7" t="s">
        <v>47</v>
      </c>
      <c r="B65" s="8"/>
      <c r="C65" s="8">
        <f>44+47</f>
        <v>91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>
        <v>1</v>
      </c>
      <c r="O65" s="9">
        <f t="shared" si="2"/>
        <v>91</v>
      </c>
    </row>
    <row r="66" spans="1:15" ht="15.75" x14ac:dyDescent="0.25">
      <c r="A66" s="7" t="s">
        <v>64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>
        <v>51</v>
      </c>
      <c r="M66" s="8">
        <v>6</v>
      </c>
      <c r="N66" s="8">
        <v>2</v>
      </c>
      <c r="O66" s="9">
        <f t="shared" si="2"/>
        <v>57</v>
      </c>
    </row>
    <row r="67" spans="1:15" ht="15.75" x14ac:dyDescent="0.25">
      <c r="A67" s="7" t="s">
        <v>34</v>
      </c>
      <c r="B67" s="8"/>
      <c r="C67" s="8">
        <f>20+8</f>
        <v>28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>
        <v>1</v>
      </c>
      <c r="O67" s="9">
        <f t="shared" si="2"/>
        <v>28</v>
      </c>
    </row>
    <row r="68" spans="1:15" ht="15.75" x14ac:dyDescent="0.25">
      <c r="A68" s="7" t="s">
        <v>36</v>
      </c>
      <c r="B68" s="8"/>
      <c r="C68" s="8">
        <f>4+2</f>
        <v>6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>
        <v>1</v>
      </c>
      <c r="O68" s="9">
        <f t="shared" si="2"/>
        <v>6</v>
      </c>
    </row>
    <row r="69" spans="1:15" ht="15.75" x14ac:dyDescent="0.25">
      <c r="A69" s="4" t="s">
        <v>65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6">
        <f>SUM(B69:N69)</f>
        <v>0</v>
      </c>
    </row>
    <row r="70" spans="1:15" ht="15.75" x14ac:dyDescent="0.25">
      <c r="A70" s="7" t="s">
        <v>37</v>
      </c>
      <c r="B70" s="8">
        <v>205</v>
      </c>
      <c r="C70" s="8">
        <v>290</v>
      </c>
      <c r="D70" s="8">
        <v>591</v>
      </c>
      <c r="E70" s="8">
        <v>379</v>
      </c>
      <c r="F70" s="8">
        <v>74</v>
      </c>
      <c r="G70" s="8">
        <v>101</v>
      </c>
      <c r="H70" s="8">
        <v>198</v>
      </c>
      <c r="I70" s="8"/>
      <c r="J70" s="8">
        <v>66</v>
      </c>
      <c r="K70" s="8"/>
      <c r="L70" s="8">
        <v>201</v>
      </c>
      <c r="M70" s="8">
        <v>168</v>
      </c>
      <c r="N70" s="8">
        <v>10</v>
      </c>
      <c r="O70" s="9">
        <f>SUM(B70:N70)</f>
        <v>2283</v>
      </c>
    </row>
    <row r="71" spans="1:15" ht="15.75" x14ac:dyDescent="0.25">
      <c r="A71" s="7" t="s">
        <v>29</v>
      </c>
      <c r="B71" s="8"/>
      <c r="C71" s="8">
        <f>62+68</f>
        <v>130</v>
      </c>
      <c r="D71" s="8">
        <v>122</v>
      </c>
      <c r="E71" s="8"/>
      <c r="F71" s="8"/>
      <c r="G71" s="8">
        <v>233</v>
      </c>
      <c r="H71" s="8">
        <v>277</v>
      </c>
      <c r="I71" s="8">
        <v>458</v>
      </c>
      <c r="J71" s="8">
        <v>374</v>
      </c>
      <c r="K71" s="8"/>
      <c r="L71" s="8">
        <v>396</v>
      </c>
      <c r="M71" s="8">
        <v>262</v>
      </c>
      <c r="N71" s="8">
        <v>9</v>
      </c>
      <c r="O71" s="9">
        <f>SUM(B71:N71)</f>
        <v>2261</v>
      </c>
    </row>
    <row r="72" spans="1:15" ht="15.75" x14ac:dyDescent="0.25">
      <c r="A72" s="7" t="s">
        <v>31</v>
      </c>
      <c r="B72" s="8">
        <v>147</v>
      </c>
      <c r="C72" s="8"/>
      <c r="D72" s="8">
        <v>138</v>
      </c>
      <c r="E72" s="8">
        <v>162</v>
      </c>
      <c r="F72" s="8"/>
      <c r="G72" s="8"/>
      <c r="H72" s="8">
        <v>86</v>
      </c>
      <c r="I72" s="8"/>
      <c r="J72" s="8"/>
      <c r="K72" s="8">
        <v>169</v>
      </c>
      <c r="L72" s="8"/>
      <c r="M72" s="8">
        <v>398</v>
      </c>
      <c r="N72" s="8">
        <v>6</v>
      </c>
      <c r="O72" s="9">
        <f t="shared" ref="O72:O77" si="3">SUM(B72:M72)</f>
        <v>1100</v>
      </c>
    </row>
    <row r="73" spans="1:15" ht="15.75" x14ac:dyDescent="0.25">
      <c r="A73" s="7" t="s">
        <v>66</v>
      </c>
      <c r="B73" s="8">
        <v>32</v>
      </c>
      <c r="C73" s="8">
        <f>105+105</f>
        <v>210</v>
      </c>
      <c r="D73" s="8">
        <v>110</v>
      </c>
      <c r="E73" s="8">
        <v>132</v>
      </c>
      <c r="F73" s="8">
        <v>21</v>
      </c>
      <c r="G73" s="8">
        <v>24</v>
      </c>
      <c r="H73" s="8">
        <v>38</v>
      </c>
      <c r="I73" s="8">
        <v>222</v>
      </c>
      <c r="J73" s="8">
        <v>20</v>
      </c>
      <c r="K73" s="8"/>
      <c r="L73" s="8"/>
      <c r="M73" s="8">
        <v>144</v>
      </c>
      <c r="N73" s="8">
        <v>10</v>
      </c>
      <c r="O73" s="9">
        <f t="shared" si="3"/>
        <v>953</v>
      </c>
    </row>
    <row r="74" spans="1:15" ht="15.75" x14ac:dyDescent="0.25">
      <c r="A74" s="7" t="s">
        <v>21</v>
      </c>
      <c r="B74" s="8"/>
      <c r="C74" s="8"/>
      <c r="D74" s="8"/>
      <c r="E74" s="8">
        <v>134</v>
      </c>
      <c r="F74" s="8"/>
      <c r="G74" s="8"/>
      <c r="H74" s="8"/>
      <c r="I74" s="8"/>
      <c r="J74" s="8"/>
      <c r="K74" s="8">
        <v>188</v>
      </c>
      <c r="L74" s="8"/>
      <c r="M74" s="8">
        <v>132</v>
      </c>
      <c r="N74" s="8">
        <v>3</v>
      </c>
      <c r="O74" s="9">
        <f t="shared" si="3"/>
        <v>454</v>
      </c>
    </row>
    <row r="75" spans="1:15" ht="15.75" x14ac:dyDescent="0.25">
      <c r="A75" s="7" t="s">
        <v>27</v>
      </c>
      <c r="B75" s="8"/>
      <c r="C75" s="8">
        <f>28+32</f>
        <v>60</v>
      </c>
      <c r="D75" s="8">
        <v>44</v>
      </c>
      <c r="E75" s="8"/>
      <c r="F75" s="8"/>
      <c r="G75" s="8">
        <v>18</v>
      </c>
      <c r="H75" s="8"/>
      <c r="I75" s="8"/>
      <c r="J75" s="8"/>
      <c r="K75" s="8">
        <v>214</v>
      </c>
      <c r="L75" s="8">
        <v>0</v>
      </c>
      <c r="M75" s="8"/>
      <c r="N75" s="8">
        <v>4</v>
      </c>
      <c r="O75" s="9">
        <f t="shared" si="3"/>
        <v>336</v>
      </c>
    </row>
    <row r="76" spans="1:15" ht="15.75" x14ac:dyDescent="0.25">
      <c r="A76" s="7" t="s">
        <v>67</v>
      </c>
      <c r="B76" s="8"/>
      <c r="C76" s="8" t="s">
        <v>35</v>
      </c>
      <c r="D76" s="8">
        <v>12</v>
      </c>
      <c r="E76" s="8">
        <v>160</v>
      </c>
      <c r="F76" s="8">
        <v>156</v>
      </c>
      <c r="G76" s="8"/>
      <c r="H76" s="8"/>
      <c r="I76" s="8"/>
      <c r="J76" s="8"/>
      <c r="K76" s="8"/>
      <c r="L76" s="8"/>
      <c r="M76" s="8"/>
      <c r="N76" s="8">
        <v>3</v>
      </c>
      <c r="O76" s="9">
        <f t="shared" si="3"/>
        <v>328</v>
      </c>
    </row>
    <row r="77" spans="1:15" ht="15.75" x14ac:dyDescent="0.25">
      <c r="A77" s="7" t="s">
        <v>68</v>
      </c>
      <c r="B77" s="8"/>
      <c r="C77" s="8" t="s">
        <v>35</v>
      </c>
      <c r="D77" s="8">
        <v>94</v>
      </c>
      <c r="E77" s="8"/>
      <c r="F77" s="8">
        <v>58</v>
      </c>
      <c r="G77" s="8"/>
      <c r="H77" s="8"/>
      <c r="I77" s="8"/>
      <c r="J77" s="8"/>
      <c r="K77" s="8"/>
      <c r="L77" s="8"/>
      <c r="M77" s="8"/>
      <c r="N77" s="8">
        <v>2</v>
      </c>
      <c r="O77" s="9">
        <f t="shared" si="3"/>
        <v>152</v>
      </c>
    </row>
    <row r="78" spans="1:15" ht="15.75" x14ac:dyDescent="0.25">
      <c r="A78" s="7" t="s">
        <v>33</v>
      </c>
      <c r="B78" s="8"/>
      <c r="C78" s="8"/>
      <c r="D78" s="8"/>
      <c r="E78" s="8"/>
      <c r="F78" s="8"/>
      <c r="G78" s="8"/>
      <c r="H78" s="8"/>
      <c r="I78" s="8"/>
      <c r="J78" s="8">
        <v>14</v>
      </c>
      <c r="K78" s="8"/>
      <c r="L78" s="8">
        <v>97</v>
      </c>
      <c r="M78" s="8">
        <v>27</v>
      </c>
      <c r="N78" s="8">
        <v>3</v>
      </c>
      <c r="O78" s="9">
        <f>SUM(B78:N78)</f>
        <v>141</v>
      </c>
    </row>
    <row r="79" spans="1:15" ht="15.75" x14ac:dyDescent="0.25">
      <c r="A79" s="7" t="s">
        <v>18</v>
      </c>
      <c r="B79" s="8"/>
      <c r="C79" s="8"/>
      <c r="D79" s="8"/>
      <c r="E79" s="8"/>
      <c r="F79" s="8">
        <v>6</v>
      </c>
      <c r="G79" s="8">
        <v>6</v>
      </c>
      <c r="H79" s="8">
        <v>6</v>
      </c>
      <c r="I79" s="8">
        <v>12</v>
      </c>
      <c r="J79" s="8">
        <v>6</v>
      </c>
      <c r="K79" s="8">
        <v>6</v>
      </c>
      <c r="L79" s="8">
        <v>32</v>
      </c>
      <c r="M79" s="8">
        <v>48</v>
      </c>
      <c r="N79" s="8">
        <v>8</v>
      </c>
      <c r="O79" s="9">
        <f>SUM(B79:N79)</f>
        <v>130</v>
      </c>
    </row>
    <row r="80" spans="1:15" ht="15.75" x14ac:dyDescent="0.25">
      <c r="A80" s="7" t="s">
        <v>69</v>
      </c>
      <c r="B80" s="8"/>
      <c r="C80" s="8" t="s">
        <v>35</v>
      </c>
      <c r="D80" s="8">
        <v>59</v>
      </c>
      <c r="E80" s="8"/>
      <c r="F80" s="8"/>
      <c r="G80" s="8"/>
      <c r="H80" s="8">
        <v>70</v>
      </c>
      <c r="I80" s="8"/>
      <c r="J80" s="8"/>
      <c r="K80" s="8"/>
      <c r="L80" s="8"/>
      <c r="M80" s="8"/>
      <c r="N80" s="8">
        <v>2</v>
      </c>
      <c r="O80" s="9">
        <f t="shared" ref="O80:O86" si="4">SUM(B80:M80)</f>
        <v>129</v>
      </c>
    </row>
    <row r="81" spans="1:15" ht="15.75" x14ac:dyDescent="0.25">
      <c r="A81" s="7" t="s">
        <v>32</v>
      </c>
      <c r="B81" s="8"/>
      <c r="C81" s="8" t="s">
        <v>35</v>
      </c>
      <c r="D81" s="8">
        <v>36</v>
      </c>
      <c r="E81" s="8"/>
      <c r="F81" s="8"/>
      <c r="G81" s="8"/>
      <c r="H81" s="8"/>
      <c r="I81" s="8"/>
      <c r="J81" s="8"/>
      <c r="K81" s="8">
        <v>6</v>
      </c>
      <c r="L81" s="8"/>
      <c r="M81" s="8">
        <v>39</v>
      </c>
      <c r="N81" s="8">
        <v>3</v>
      </c>
      <c r="O81" s="9">
        <f t="shared" si="4"/>
        <v>81</v>
      </c>
    </row>
    <row r="82" spans="1:15" ht="15.75" x14ac:dyDescent="0.25">
      <c r="A82" s="7" t="s">
        <v>70</v>
      </c>
      <c r="B82" s="8"/>
      <c r="C82" s="8">
        <f>29+34</f>
        <v>63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>
        <v>1</v>
      </c>
      <c r="O82" s="9">
        <f t="shared" si="4"/>
        <v>63</v>
      </c>
    </row>
    <row r="83" spans="1:15" ht="15.75" x14ac:dyDescent="0.25">
      <c r="A83" s="7" t="s">
        <v>71</v>
      </c>
      <c r="B83" s="8"/>
      <c r="C83" s="8"/>
      <c r="D83" s="8"/>
      <c r="E83" s="8"/>
      <c r="F83" s="8"/>
      <c r="G83" s="8"/>
      <c r="H83" s="8"/>
      <c r="I83" s="8">
        <v>18</v>
      </c>
      <c r="J83" s="8"/>
      <c r="K83" s="8"/>
      <c r="L83" s="8"/>
      <c r="M83" s="8">
        <v>33</v>
      </c>
      <c r="N83" s="8">
        <v>2</v>
      </c>
      <c r="O83" s="9">
        <f t="shared" si="4"/>
        <v>51</v>
      </c>
    </row>
    <row r="84" spans="1:15" ht="15.75" x14ac:dyDescent="0.25">
      <c r="A84" s="7" t="s">
        <v>72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>
        <v>32</v>
      </c>
      <c r="M84" s="8"/>
      <c r="N84" s="8">
        <v>1</v>
      </c>
      <c r="O84" s="9">
        <f t="shared" si="4"/>
        <v>32</v>
      </c>
    </row>
    <row r="85" spans="1:15" ht="15.75" x14ac:dyDescent="0.25">
      <c r="A85" s="7" t="s">
        <v>43</v>
      </c>
      <c r="B85" s="8"/>
      <c r="C85" s="8" t="s">
        <v>35</v>
      </c>
      <c r="D85" s="8">
        <v>24</v>
      </c>
      <c r="E85" s="8"/>
      <c r="F85" s="8"/>
      <c r="G85" s="8"/>
      <c r="H85" s="8"/>
      <c r="I85" s="8"/>
      <c r="J85" s="8"/>
      <c r="K85" s="8">
        <v>6</v>
      </c>
      <c r="L85" s="8"/>
      <c r="M85" s="8"/>
      <c r="N85" s="8">
        <v>1</v>
      </c>
      <c r="O85" s="9">
        <f t="shared" si="4"/>
        <v>30</v>
      </c>
    </row>
    <row r="86" spans="1:15" ht="15.75" x14ac:dyDescent="0.25">
      <c r="A86" s="7" t="s">
        <v>24</v>
      </c>
      <c r="B86" s="8">
        <v>12</v>
      </c>
      <c r="C86" s="8"/>
      <c r="D86" s="8"/>
      <c r="E86" s="8"/>
      <c r="F86" s="8"/>
      <c r="G86" s="8"/>
      <c r="H86" s="8">
        <v>6</v>
      </c>
      <c r="I86" s="8"/>
      <c r="J86" s="8">
        <v>6</v>
      </c>
      <c r="K86" s="8"/>
      <c r="L86" s="8"/>
      <c r="M86" s="8"/>
      <c r="N86" s="8">
        <v>2</v>
      </c>
      <c r="O86" s="9">
        <f t="shared" si="4"/>
        <v>24</v>
      </c>
    </row>
    <row r="87" spans="1:15" ht="15.75" x14ac:dyDescent="0.25">
      <c r="A87" s="4" t="s">
        <v>73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6">
        <f>SUM(B87:N87)</f>
        <v>0</v>
      </c>
    </row>
    <row r="88" spans="1:15" ht="15.75" x14ac:dyDescent="0.25">
      <c r="A88" s="7" t="s">
        <v>74</v>
      </c>
      <c r="B88" s="8"/>
      <c r="C88" s="8" t="s">
        <v>35</v>
      </c>
      <c r="D88" s="8">
        <v>406</v>
      </c>
      <c r="E88" s="8">
        <v>140</v>
      </c>
      <c r="F88" s="8">
        <v>86</v>
      </c>
      <c r="G88" s="8">
        <v>86</v>
      </c>
      <c r="H88" s="8">
        <v>151</v>
      </c>
      <c r="I88" s="8"/>
      <c r="J88" s="8">
        <v>139</v>
      </c>
      <c r="K88" s="8">
        <v>186</v>
      </c>
      <c r="L88" s="8"/>
      <c r="M88" s="8"/>
      <c r="N88" s="8">
        <v>7</v>
      </c>
      <c r="O88" s="9">
        <f t="shared" ref="O88:O99" si="5">SUM(B88:M88)</f>
        <v>1194</v>
      </c>
    </row>
    <row r="89" spans="1:15" ht="15.75" x14ac:dyDescent="0.25">
      <c r="A89" s="7" t="s">
        <v>27</v>
      </c>
      <c r="B89" s="8"/>
      <c r="C89" s="8"/>
      <c r="D89" s="8"/>
      <c r="E89" s="8"/>
      <c r="F89" s="8"/>
      <c r="G89" s="8">
        <v>80</v>
      </c>
      <c r="H89" s="8"/>
      <c r="I89" s="8"/>
      <c r="J89" s="8"/>
      <c r="K89" s="8">
        <v>208</v>
      </c>
      <c r="L89" s="8"/>
      <c r="M89" s="8"/>
      <c r="N89" s="8">
        <v>2</v>
      </c>
      <c r="O89" s="9">
        <f t="shared" si="5"/>
        <v>288</v>
      </c>
    </row>
    <row r="90" spans="1:15" ht="15.75" x14ac:dyDescent="0.25">
      <c r="A90" s="7" t="s">
        <v>75</v>
      </c>
      <c r="B90" s="8"/>
      <c r="C90" s="8"/>
      <c r="D90" s="8"/>
      <c r="E90" s="8">
        <v>98</v>
      </c>
      <c r="F90" s="8">
        <v>36</v>
      </c>
      <c r="G90" s="8">
        <v>38</v>
      </c>
      <c r="H90" s="8"/>
      <c r="I90" s="8"/>
      <c r="J90" s="8"/>
      <c r="K90" s="8"/>
      <c r="L90" s="8"/>
      <c r="M90" s="8">
        <v>40</v>
      </c>
      <c r="N90" s="8">
        <v>4</v>
      </c>
      <c r="O90" s="9">
        <f t="shared" si="5"/>
        <v>212</v>
      </c>
    </row>
    <row r="91" spans="1:15" ht="15.75" x14ac:dyDescent="0.25">
      <c r="A91" s="7" t="s">
        <v>18</v>
      </c>
      <c r="B91" s="8"/>
      <c r="C91" s="8"/>
      <c r="D91" s="8"/>
      <c r="E91" s="8">
        <v>16</v>
      </c>
      <c r="F91" s="8">
        <v>9</v>
      </c>
      <c r="G91" s="8">
        <v>8</v>
      </c>
      <c r="H91" s="8">
        <v>18</v>
      </c>
      <c r="I91" s="8"/>
      <c r="J91" s="8"/>
      <c r="K91" s="8"/>
      <c r="L91" s="8">
        <v>24</v>
      </c>
      <c r="M91" s="8">
        <v>52</v>
      </c>
      <c r="N91" s="8">
        <v>6</v>
      </c>
      <c r="O91" s="9">
        <f t="shared" si="5"/>
        <v>127</v>
      </c>
    </row>
    <row r="92" spans="1:15" ht="15.75" x14ac:dyDescent="0.25">
      <c r="A92" s="7" t="s">
        <v>76</v>
      </c>
      <c r="B92" s="8">
        <v>87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>
        <v>1</v>
      </c>
      <c r="O92" s="9">
        <f t="shared" si="5"/>
        <v>87</v>
      </c>
    </row>
    <row r="93" spans="1:15" ht="15.75" x14ac:dyDescent="0.25">
      <c r="A93" s="7" t="s">
        <v>77</v>
      </c>
      <c r="B93" s="8"/>
      <c r="C93" s="8"/>
      <c r="D93" s="8"/>
      <c r="E93" s="8"/>
      <c r="F93" s="8"/>
      <c r="G93" s="8">
        <v>6</v>
      </c>
      <c r="H93" s="8"/>
      <c r="I93" s="8"/>
      <c r="J93" s="8"/>
      <c r="K93" s="8"/>
      <c r="L93" s="8"/>
      <c r="M93" s="8">
        <v>68</v>
      </c>
      <c r="N93" s="8">
        <v>1</v>
      </c>
      <c r="O93" s="9">
        <f t="shared" si="5"/>
        <v>74</v>
      </c>
    </row>
    <row r="94" spans="1:15" ht="15.75" x14ac:dyDescent="0.25">
      <c r="A94" s="7" t="s">
        <v>36</v>
      </c>
      <c r="B94" s="8"/>
      <c r="C94" s="8">
        <v>62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>
        <v>1</v>
      </c>
      <c r="O94" s="9">
        <f t="shared" si="5"/>
        <v>62</v>
      </c>
    </row>
    <row r="95" spans="1:15" ht="15.75" x14ac:dyDescent="0.25">
      <c r="A95" s="7" t="s">
        <v>78</v>
      </c>
      <c r="B95" s="8"/>
      <c r="C95" s="8"/>
      <c r="D95" s="8"/>
      <c r="E95" s="8"/>
      <c r="F95" s="8">
        <v>56</v>
      </c>
      <c r="G95" s="8"/>
      <c r="H95" s="8"/>
      <c r="I95" s="8"/>
      <c r="J95" s="8"/>
      <c r="K95" s="8"/>
      <c r="L95" s="8"/>
      <c r="M95" s="8"/>
      <c r="N95" s="8">
        <v>1</v>
      </c>
      <c r="O95" s="9">
        <f t="shared" si="5"/>
        <v>56</v>
      </c>
    </row>
    <row r="96" spans="1:15" ht="15.75" x14ac:dyDescent="0.25">
      <c r="A96" s="7" t="s">
        <v>21</v>
      </c>
      <c r="B96" s="8"/>
      <c r="C96" s="8"/>
      <c r="D96" s="8"/>
      <c r="E96" s="8">
        <v>36</v>
      </c>
      <c r="F96" s="8"/>
      <c r="G96" s="8"/>
      <c r="H96" s="8"/>
      <c r="I96" s="8"/>
      <c r="J96" s="8"/>
      <c r="K96" s="8"/>
      <c r="L96" s="8"/>
      <c r="M96" s="8">
        <v>6</v>
      </c>
      <c r="N96" s="8">
        <v>2</v>
      </c>
      <c r="O96" s="9">
        <f t="shared" si="5"/>
        <v>42</v>
      </c>
    </row>
    <row r="97" spans="1:15" ht="15.75" x14ac:dyDescent="0.25">
      <c r="A97" s="7" t="s">
        <v>59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>
        <v>24</v>
      </c>
      <c r="M97" s="8"/>
      <c r="N97" s="8">
        <v>1</v>
      </c>
      <c r="O97" s="9">
        <f t="shared" si="5"/>
        <v>24</v>
      </c>
    </row>
    <row r="98" spans="1:15" ht="15.75" x14ac:dyDescent="0.25">
      <c r="A98" s="7" t="s">
        <v>79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>
        <v>12</v>
      </c>
      <c r="N98" s="8">
        <v>1</v>
      </c>
      <c r="O98" s="9">
        <f t="shared" si="5"/>
        <v>12</v>
      </c>
    </row>
    <row r="99" spans="1:15" ht="15.75" x14ac:dyDescent="0.25">
      <c r="A99" s="7" t="s">
        <v>78</v>
      </c>
      <c r="B99" s="8"/>
      <c r="C99" s="8"/>
      <c r="D99" s="8"/>
      <c r="E99" s="8"/>
      <c r="F99" s="8"/>
      <c r="G99" s="8">
        <v>6</v>
      </c>
      <c r="H99" s="8"/>
      <c r="I99" s="8"/>
      <c r="J99" s="8"/>
      <c r="K99" s="8"/>
      <c r="L99" s="8"/>
      <c r="M99" s="8"/>
      <c r="N99" s="8">
        <v>1</v>
      </c>
      <c r="O99" s="9">
        <f t="shared" si="5"/>
        <v>6</v>
      </c>
    </row>
    <row r="100" spans="1:15" ht="15.75" x14ac:dyDescent="0.25">
      <c r="A100" s="4" t="s">
        <v>80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>
        <f>SUM(B100:N100)</f>
        <v>0</v>
      </c>
    </row>
    <row r="101" spans="1:15" ht="15.75" x14ac:dyDescent="0.25">
      <c r="A101" s="7" t="s">
        <v>27</v>
      </c>
      <c r="B101" s="8"/>
      <c r="C101" s="8">
        <v>202</v>
      </c>
      <c r="D101" s="8">
        <v>152</v>
      </c>
      <c r="E101" s="8"/>
      <c r="F101" s="8"/>
      <c r="G101" s="8"/>
      <c r="H101" s="8"/>
      <c r="I101" s="8"/>
      <c r="J101" s="8"/>
      <c r="K101" s="8"/>
      <c r="L101" s="8"/>
      <c r="M101" s="8"/>
      <c r="N101" s="8">
        <v>2</v>
      </c>
      <c r="O101" s="9">
        <f>SUM(B101:M101)</f>
        <v>354</v>
      </c>
    </row>
    <row r="102" spans="1:15" ht="15.75" x14ac:dyDescent="0.25">
      <c r="A102" s="4" t="s">
        <v>81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6">
        <f>SUM(B102:N102)</f>
        <v>0</v>
      </c>
    </row>
    <row r="103" spans="1:15" ht="15.75" x14ac:dyDescent="0.25">
      <c r="A103" s="7" t="s">
        <v>47</v>
      </c>
      <c r="B103" s="8"/>
      <c r="C103" s="8">
        <v>450</v>
      </c>
      <c r="D103" s="8"/>
      <c r="E103" s="8">
        <v>309</v>
      </c>
      <c r="F103" s="8"/>
      <c r="G103" s="8"/>
      <c r="H103" s="8"/>
      <c r="I103" s="8"/>
      <c r="J103" s="8">
        <v>63</v>
      </c>
      <c r="K103" s="8">
        <v>322</v>
      </c>
      <c r="L103" s="8">
        <v>109</v>
      </c>
      <c r="M103" s="8">
        <v>156</v>
      </c>
      <c r="N103" s="8">
        <v>6</v>
      </c>
      <c r="O103" s="9">
        <f>SUM(B103:N103)</f>
        <v>1415</v>
      </c>
    </row>
    <row r="104" spans="1:15" ht="15.75" x14ac:dyDescent="0.25">
      <c r="A104" s="7" t="s">
        <v>82</v>
      </c>
      <c r="B104" s="8"/>
      <c r="C104" s="8" t="s">
        <v>35</v>
      </c>
      <c r="D104" s="8">
        <v>115</v>
      </c>
      <c r="E104" s="8">
        <v>52</v>
      </c>
      <c r="F104" s="8">
        <v>76</v>
      </c>
      <c r="G104" s="8"/>
      <c r="H104" s="8"/>
      <c r="I104" s="8"/>
      <c r="J104" s="8"/>
      <c r="K104" s="8"/>
      <c r="L104" s="8">
        <v>168</v>
      </c>
      <c r="M104" s="8">
        <v>44</v>
      </c>
      <c r="N104" s="8">
        <v>5</v>
      </c>
      <c r="O104" s="9">
        <f t="shared" ref="O104:O110" si="6">SUM(B104:M104)</f>
        <v>455</v>
      </c>
    </row>
    <row r="105" spans="1:15" ht="15.75" x14ac:dyDescent="0.25">
      <c r="A105" s="7" t="s">
        <v>48</v>
      </c>
      <c r="B105" s="8"/>
      <c r="C105" s="8"/>
      <c r="D105" s="8"/>
      <c r="E105" s="8">
        <v>143</v>
      </c>
      <c r="F105" s="8">
        <v>112</v>
      </c>
      <c r="G105" s="8"/>
      <c r="H105" s="8"/>
      <c r="I105" s="8"/>
      <c r="J105" s="8">
        <v>74</v>
      </c>
      <c r="K105" s="8"/>
      <c r="L105" s="8"/>
      <c r="M105" s="8">
        <v>40</v>
      </c>
      <c r="N105" s="8">
        <v>4</v>
      </c>
      <c r="O105" s="9">
        <f t="shared" si="6"/>
        <v>369</v>
      </c>
    </row>
    <row r="106" spans="1:15" ht="15.75" x14ac:dyDescent="0.25">
      <c r="A106" s="7" t="s">
        <v>83</v>
      </c>
      <c r="B106" s="8"/>
      <c r="C106" s="8" t="s">
        <v>35</v>
      </c>
      <c r="D106" s="8">
        <v>213</v>
      </c>
      <c r="E106" s="8">
        <v>96</v>
      </c>
      <c r="F106" s="8"/>
      <c r="G106" s="8"/>
      <c r="H106" s="8"/>
      <c r="I106" s="8"/>
      <c r="J106" s="8"/>
      <c r="K106" s="8"/>
      <c r="L106" s="8"/>
      <c r="M106" s="8">
        <v>46</v>
      </c>
      <c r="N106" s="8">
        <v>3</v>
      </c>
      <c r="O106" s="9">
        <f t="shared" si="6"/>
        <v>355</v>
      </c>
    </row>
    <row r="107" spans="1:15" ht="15.75" x14ac:dyDescent="0.25">
      <c r="A107" s="7" t="s">
        <v>21</v>
      </c>
      <c r="B107" s="8"/>
      <c r="C107" s="8"/>
      <c r="D107" s="8"/>
      <c r="E107" s="8"/>
      <c r="F107" s="8"/>
      <c r="G107" s="8"/>
      <c r="H107" s="8"/>
      <c r="I107" s="8"/>
      <c r="J107" s="8"/>
      <c r="K107" s="8">
        <v>114</v>
      </c>
      <c r="L107" s="8"/>
      <c r="M107" s="8">
        <v>20</v>
      </c>
      <c r="N107" s="8">
        <v>2</v>
      </c>
      <c r="O107" s="9">
        <f t="shared" si="6"/>
        <v>134</v>
      </c>
    </row>
    <row r="108" spans="1:15" ht="15.75" x14ac:dyDescent="0.25">
      <c r="A108" s="7" t="s">
        <v>27</v>
      </c>
      <c r="B108" s="8"/>
      <c r="C108" s="8"/>
      <c r="D108" s="8"/>
      <c r="E108" s="8"/>
      <c r="F108" s="8"/>
      <c r="G108" s="8"/>
      <c r="H108" s="8"/>
      <c r="I108" s="8"/>
      <c r="J108" s="8"/>
      <c r="K108" s="8">
        <v>34</v>
      </c>
      <c r="L108" s="8"/>
      <c r="M108" s="8"/>
      <c r="N108" s="8">
        <v>1</v>
      </c>
      <c r="O108" s="9">
        <f t="shared" si="6"/>
        <v>34</v>
      </c>
    </row>
    <row r="109" spans="1:15" ht="15.75" x14ac:dyDescent="0.25">
      <c r="A109" s="7" t="s">
        <v>51</v>
      </c>
      <c r="B109" s="8"/>
      <c r="C109" s="8"/>
      <c r="D109" s="8"/>
      <c r="E109" s="8"/>
      <c r="F109" s="8"/>
      <c r="G109" s="8"/>
      <c r="H109" s="8"/>
      <c r="I109" s="8"/>
      <c r="J109" s="8">
        <v>27</v>
      </c>
      <c r="K109" s="8"/>
      <c r="L109" s="8"/>
      <c r="M109" s="8"/>
      <c r="N109" s="8">
        <v>1</v>
      </c>
      <c r="O109" s="9">
        <f t="shared" si="6"/>
        <v>27</v>
      </c>
    </row>
    <row r="110" spans="1:15" ht="15.75" x14ac:dyDescent="0.25">
      <c r="A110" s="7" t="s">
        <v>59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>
        <v>12</v>
      </c>
      <c r="M110" s="8"/>
      <c r="N110" s="8">
        <v>1</v>
      </c>
      <c r="O110" s="9">
        <f t="shared" si="6"/>
        <v>12</v>
      </c>
    </row>
    <row r="111" spans="1:15" ht="15.75" x14ac:dyDescent="0.25">
      <c r="A111" s="4" t="s">
        <v>84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6">
        <f>SUM(B111:N111)</f>
        <v>0</v>
      </c>
    </row>
    <row r="112" spans="1:15" ht="15.75" x14ac:dyDescent="0.25">
      <c r="A112" s="7" t="s">
        <v>32</v>
      </c>
      <c r="B112" s="8"/>
      <c r="C112" s="8" t="s">
        <v>35</v>
      </c>
      <c r="D112" s="8">
        <v>100</v>
      </c>
      <c r="E112" s="8"/>
      <c r="F112" s="8"/>
      <c r="G112" s="8"/>
      <c r="H112" s="8"/>
      <c r="I112" s="8"/>
      <c r="J112" s="8"/>
      <c r="K112" s="8"/>
      <c r="L112" s="8"/>
      <c r="M112" s="8"/>
      <c r="N112" s="8">
        <v>1</v>
      </c>
      <c r="O112" s="9">
        <f>SUM(B112:M112)</f>
        <v>100</v>
      </c>
    </row>
    <row r="113" spans="1:15" ht="15.75" x14ac:dyDescent="0.25">
      <c r="A113" s="7" t="s">
        <v>34</v>
      </c>
      <c r="B113" s="8"/>
      <c r="C113" s="8">
        <v>62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>
        <v>1</v>
      </c>
      <c r="O113" s="9">
        <f>SUM(B113:M113)</f>
        <v>62</v>
      </c>
    </row>
    <row r="114" spans="1:15" ht="15.75" x14ac:dyDescent="0.25">
      <c r="A114" s="7" t="s">
        <v>18</v>
      </c>
      <c r="B114" s="8"/>
      <c r="C114" s="8"/>
      <c r="D114" s="8"/>
      <c r="E114" s="8"/>
      <c r="F114" s="8"/>
      <c r="G114" s="8">
        <v>56</v>
      </c>
      <c r="H114" s="8"/>
      <c r="I114" s="8"/>
      <c r="J114" s="8"/>
      <c r="K114" s="8"/>
      <c r="L114" s="8"/>
      <c r="M114" s="8"/>
      <c r="N114" s="8">
        <v>1</v>
      </c>
      <c r="O114" s="9">
        <f>SUM(B114:M114)</f>
        <v>56</v>
      </c>
    </row>
    <row r="115" spans="1:15" ht="15.75" x14ac:dyDescent="0.25">
      <c r="A115" s="7" t="s">
        <v>62</v>
      </c>
      <c r="B115" s="8">
        <v>56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>
        <v>1</v>
      </c>
      <c r="O115" s="9">
        <f>SUM(B115:M115)</f>
        <v>56</v>
      </c>
    </row>
    <row r="116" spans="1:15" ht="15.75" x14ac:dyDescent="0.25">
      <c r="A116" s="4" t="s">
        <v>85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6">
        <f>SUM(B116:N116)</f>
        <v>0</v>
      </c>
    </row>
    <row r="117" spans="1:15" ht="15.75" x14ac:dyDescent="0.25">
      <c r="A117" s="7" t="s">
        <v>56</v>
      </c>
      <c r="B117" s="8" t="s">
        <v>35</v>
      </c>
      <c r="C117" s="8"/>
      <c r="D117" s="8">
        <v>112</v>
      </c>
      <c r="E117" s="8">
        <v>112</v>
      </c>
      <c r="F117" s="8">
        <v>56</v>
      </c>
      <c r="G117" s="8"/>
      <c r="H117" s="8"/>
      <c r="I117" s="8"/>
      <c r="J117" s="8">
        <v>62</v>
      </c>
      <c r="K117" s="8"/>
      <c r="L117" s="8"/>
      <c r="M117" s="8"/>
      <c r="N117" s="8">
        <v>4</v>
      </c>
      <c r="O117" s="9">
        <f>SUM(B117:M117)</f>
        <v>342</v>
      </c>
    </row>
    <row r="118" spans="1:15" ht="15.75" x14ac:dyDescent="0.25">
      <c r="A118" s="4" t="s">
        <v>86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6">
        <f>SUM(B118:N118)</f>
        <v>0</v>
      </c>
    </row>
    <row r="119" spans="1:15" ht="15.75" x14ac:dyDescent="0.25">
      <c r="A119" s="7" t="s">
        <v>87</v>
      </c>
      <c r="B119" s="8" t="s">
        <v>35</v>
      </c>
      <c r="C119" s="8"/>
      <c r="D119" s="8">
        <v>214</v>
      </c>
      <c r="E119" s="8">
        <v>140</v>
      </c>
      <c r="F119" s="8"/>
      <c r="G119" s="8"/>
      <c r="H119" s="8"/>
      <c r="I119" s="8"/>
      <c r="J119" s="8"/>
      <c r="K119" s="8">
        <v>362</v>
      </c>
      <c r="L119" s="8"/>
      <c r="M119" s="8"/>
      <c r="N119" s="8">
        <v>3</v>
      </c>
      <c r="O119" s="9">
        <f>SUM(B119:M119)</f>
        <v>716</v>
      </c>
    </row>
    <row r="120" spans="1:15" ht="15.75" x14ac:dyDescent="0.25">
      <c r="A120" s="7" t="s">
        <v>20</v>
      </c>
      <c r="B120" s="8" t="s">
        <v>35</v>
      </c>
      <c r="C120" s="8"/>
      <c r="D120" s="8">
        <v>24</v>
      </c>
      <c r="E120" s="8">
        <v>12</v>
      </c>
      <c r="F120" s="8"/>
      <c r="G120" s="8"/>
      <c r="H120" s="8"/>
      <c r="I120" s="8"/>
      <c r="J120" s="8"/>
      <c r="K120" s="8"/>
      <c r="L120" s="8">
        <v>61</v>
      </c>
      <c r="M120" s="8">
        <v>24</v>
      </c>
      <c r="N120" s="8">
        <v>4</v>
      </c>
      <c r="O120" s="9">
        <f>SUM(B120:M120)</f>
        <v>121</v>
      </c>
    </row>
    <row r="121" spans="1:15" ht="15.75" x14ac:dyDescent="0.25">
      <c r="A121" s="7" t="s">
        <v>18</v>
      </c>
      <c r="B121" s="8" t="s">
        <v>35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>
        <v>36</v>
      </c>
      <c r="N121" s="8">
        <v>1</v>
      </c>
      <c r="O121" s="9">
        <f>SUM(B121:M121)</f>
        <v>36</v>
      </c>
    </row>
    <row r="122" spans="1:15" ht="15.75" x14ac:dyDescent="0.25">
      <c r="A122" s="7" t="s">
        <v>41</v>
      </c>
      <c r="B122" s="8" t="s">
        <v>35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>
        <v>9</v>
      </c>
      <c r="N122" s="8">
        <v>1</v>
      </c>
      <c r="O122" s="9">
        <f>SUM(B122:M122)</f>
        <v>9</v>
      </c>
    </row>
    <row r="123" spans="1:15" ht="15.75" x14ac:dyDescent="0.25">
      <c r="A123" s="4" t="s">
        <v>88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6">
        <f>SUM(B123:N123)</f>
        <v>0</v>
      </c>
    </row>
    <row r="124" spans="1:15" ht="15.75" x14ac:dyDescent="0.25">
      <c r="A124" s="7" t="s">
        <v>48</v>
      </c>
      <c r="B124" s="8" t="s">
        <v>35</v>
      </c>
      <c r="C124" s="8"/>
      <c r="D124" s="8" t="s">
        <v>35</v>
      </c>
      <c r="E124" s="8" t="s">
        <v>35</v>
      </c>
      <c r="F124" s="8">
        <v>102</v>
      </c>
      <c r="G124" s="8"/>
      <c r="H124" s="8"/>
      <c r="I124" s="8"/>
      <c r="J124" s="8">
        <v>99</v>
      </c>
      <c r="K124" s="8"/>
      <c r="L124" s="8"/>
      <c r="M124" s="8">
        <v>74</v>
      </c>
      <c r="N124" s="8">
        <v>3</v>
      </c>
      <c r="O124" s="9">
        <f>SUM(B124:M124)</f>
        <v>275</v>
      </c>
    </row>
    <row r="125" spans="1:15" ht="15.75" x14ac:dyDescent="0.25">
      <c r="A125" s="7" t="s">
        <v>89</v>
      </c>
      <c r="B125" s="8" t="s">
        <v>35</v>
      </c>
      <c r="C125" s="8"/>
      <c r="D125" s="8" t="s">
        <v>35</v>
      </c>
      <c r="E125" s="8">
        <v>164</v>
      </c>
      <c r="F125" s="8"/>
      <c r="G125" s="8"/>
      <c r="H125" s="8"/>
      <c r="I125" s="8"/>
      <c r="J125" s="8">
        <v>38</v>
      </c>
      <c r="K125" s="8"/>
      <c r="L125" s="8"/>
      <c r="M125" s="8"/>
      <c r="N125" s="8">
        <v>2</v>
      </c>
      <c r="O125" s="9">
        <f>SUM(B125:M125)</f>
        <v>202</v>
      </c>
    </row>
    <row r="126" spans="1:15" ht="15.75" x14ac:dyDescent="0.25">
      <c r="A126" s="4" t="s">
        <v>90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6">
        <f>SUM(B126:N126)</f>
        <v>0</v>
      </c>
    </row>
    <row r="127" spans="1:15" ht="15.75" x14ac:dyDescent="0.25">
      <c r="A127" s="7" t="s">
        <v>74</v>
      </c>
      <c r="B127" s="8" t="s">
        <v>35</v>
      </c>
      <c r="C127" s="8"/>
      <c r="D127" s="8" t="s">
        <v>35</v>
      </c>
      <c r="E127" s="8" t="s">
        <v>35</v>
      </c>
      <c r="F127" s="8"/>
      <c r="G127" s="8">
        <v>56</v>
      </c>
      <c r="H127" s="8">
        <v>56</v>
      </c>
      <c r="I127" s="8"/>
      <c r="J127" s="8">
        <v>56</v>
      </c>
      <c r="K127" s="8"/>
      <c r="L127" s="8"/>
      <c r="M127" s="8"/>
      <c r="N127" s="8">
        <v>3</v>
      </c>
      <c r="O127" s="9">
        <f>SUM(B127:M127)</f>
        <v>168</v>
      </c>
    </row>
    <row r="128" spans="1:15" ht="15.75" x14ac:dyDescent="0.25">
      <c r="A128" s="4" t="s">
        <v>91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6">
        <f t="shared" ref="O128" si="7">SUM(B128:N128)</f>
        <v>0</v>
      </c>
    </row>
    <row r="129" spans="1:15" ht="15.75" x14ac:dyDescent="0.25">
      <c r="A129" s="7" t="s">
        <v>39</v>
      </c>
      <c r="B129" s="8" t="s">
        <v>35</v>
      </c>
      <c r="C129" s="8"/>
      <c r="D129" s="8" t="s">
        <v>35</v>
      </c>
      <c r="E129" s="8" t="s">
        <v>35</v>
      </c>
      <c r="F129" s="8"/>
      <c r="G129" s="8">
        <v>56</v>
      </c>
      <c r="H129" s="8">
        <v>56</v>
      </c>
      <c r="I129" s="8">
        <v>112</v>
      </c>
      <c r="J129" s="8">
        <v>152</v>
      </c>
      <c r="K129" s="8"/>
      <c r="L129" s="8"/>
      <c r="M129" s="8">
        <v>43</v>
      </c>
      <c r="N129" s="8">
        <v>5</v>
      </c>
      <c r="O129" s="9">
        <f>SUM(B129:N129)</f>
        <v>424</v>
      </c>
    </row>
    <row r="130" spans="1:15" ht="15.75" x14ac:dyDescent="0.25">
      <c r="A130" s="7" t="s">
        <v>41</v>
      </c>
      <c r="B130" s="8" t="s">
        <v>35</v>
      </c>
      <c r="C130" s="8"/>
      <c r="D130" s="8" t="s">
        <v>35</v>
      </c>
      <c r="E130" s="8" t="s">
        <v>35</v>
      </c>
      <c r="F130" s="8"/>
      <c r="G130" s="8" t="s">
        <v>92</v>
      </c>
      <c r="H130" s="8" t="s">
        <v>35</v>
      </c>
      <c r="I130" s="8" t="s">
        <v>35</v>
      </c>
      <c r="J130" s="8"/>
      <c r="K130" s="8"/>
      <c r="L130" s="8"/>
      <c r="M130" s="8">
        <v>42</v>
      </c>
      <c r="N130" s="8">
        <v>1</v>
      </c>
      <c r="O130" s="9">
        <f>SUM(B130:M130)</f>
        <v>42</v>
      </c>
    </row>
    <row r="131" spans="1:15" ht="15.75" x14ac:dyDescent="0.25">
      <c r="A131" s="7" t="s">
        <v>40</v>
      </c>
      <c r="B131" s="8" t="s">
        <v>35</v>
      </c>
      <c r="C131" s="8"/>
      <c r="D131" s="8" t="s">
        <v>35</v>
      </c>
      <c r="E131" s="8" t="s">
        <v>35</v>
      </c>
      <c r="F131" s="8"/>
      <c r="G131" s="8" t="s">
        <v>92</v>
      </c>
      <c r="H131" s="8" t="s">
        <v>35</v>
      </c>
      <c r="I131" s="8" t="s">
        <v>35</v>
      </c>
      <c r="J131" s="8">
        <v>18</v>
      </c>
      <c r="K131" s="8"/>
      <c r="L131" s="8"/>
      <c r="M131" s="8"/>
      <c r="N131" s="8">
        <v>1</v>
      </c>
      <c r="O131" s="9">
        <f>SUM(B131:M131)</f>
        <v>18</v>
      </c>
    </row>
    <row r="132" spans="1:15" ht="15.75" x14ac:dyDescent="0.25">
      <c r="A132" s="4" t="s">
        <v>93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6">
        <f t="shared" ref="O132" si="8">SUM(B132:N132)</f>
        <v>0</v>
      </c>
    </row>
    <row r="133" spans="1:15" ht="15.75" x14ac:dyDescent="0.25">
      <c r="A133" s="7" t="s">
        <v>82</v>
      </c>
      <c r="B133" s="8" t="s">
        <v>35</v>
      </c>
      <c r="C133" s="8"/>
      <c r="D133" s="8" t="s">
        <v>35</v>
      </c>
      <c r="E133" s="8" t="s">
        <v>35</v>
      </c>
      <c r="F133" s="8"/>
      <c r="G133" s="8" t="s">
        <v>92</v>
      </c>
      <c r="H133" s="8" t="s">
        <v>35</v>
      </c>
      <c r="I133" s="8" t="s">
        <v>35</v>
      </c>
      <c r="J133" s="8"/>
      <c r="K133" s="8"/>
      <c r="L133" s="8">
        <v>24</v>
      </c>
      <c r="M133" s="8">
        <v>6</v>
      </c>
      <c r="N133" s="8">
        <v>2</v>
      </c>
      <c r="O133" s="9">
        <f>SUM(B133:M133)</f>
        <v>30</v>
      </c>
    </row>
    <row r="134" spans="1:15" ht="15.75" x14ac:dyDescent="0.25">
      <c r="A134" s="4" t="s">
        <v>94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6">
        <f t="shared" ref="O134" si="9">SUM(B134:N134)</f>
        <v>0</v>
      </c>
    </row>
    <row r="135" spans="1:15" ht="15.75" x14ac:dyDescent="0.25">
      <c r="A135" s="7" t="s">
        <v>40</v>
      </c>
      <c r="B135" s="8" t="s">
        <v>35</v>
      </c>
      <c r="C135" s="8"/>
      <c r="D135" s="8" t="s">
        <v>35</v>
      </c>
      <c r="E135" s="8" t="s">
        <v>35</v>
      </c>
      <c r="F135" s="8"/>
      <c r="G135" s="8" t="s">
        <v>92</v>
      </c>
      <c r="H135" s="8" t="s">
        <v>35</v>
      </c>
      <c r="I135" s="8" t="s">
        <v>35</v>
      </c>
      <c r="J135" s="8"/>
      <c r="K135" s="8"/>
      <c r="L135" s="8"/>
      <c r="M135" s="8">
        <v>106</v>
      </c>
      <c r="N135" s="8">
        <v>1</v>
      </c>
      <c r="O135" s="9">
        <f>SUM(B135:M135)</f>
        <v>106</v>
      </c>
    </row>
  </sheetData>
  <mergeCells count="25">
    <mergeCell ref="A134:O134"/>
    <mergeCell ref="A116:O116"/>
    <mergeCell ref="A118:O118"/>
    <mergeCell ref="A123:O123"/>
    <mergeCell ref="A126:O126"/>
    <mergeCell ref="A128:O128"/>
    <mergeCell ref="A132:O132"/>
    <mergeCell ref="A58:O58"/>
    <mergeCell ref="A69:O69"/>
    <mergeCell ref="A87:O87"/>
    <mergeCell ref="A100:O100"/>
    <mergeCell ref="A102:O102"/>
    <mergeCell ref="A111:O111"/>
    <mergeCell ref="A34:O34"/>
    <mergeCell ref="A39:O39"/>
    <mergeCell ref="A41:O41"/>
    <mergeCell ref="A50:O50"/>
    <mergeCell ref="A52:O52"/>
    <mergeCell ref="A56:O56"/>
    <mergeCell ref="A1:O1"/>
    <mergeCell ref="A3:O3"/>
    <mergeCell ref="A5:O5"/>
    <mergeCell ref="A10:O10"/>
    <mergeCell ref="A17:O17"/>
    <mergeCell ref="A29:O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Secrétaire AELCQ</dc:creator>
  <cp:lastModifiedBy>Julie</cp:lastModifiedBy>
  <dcterms:created xsi:type="dcterms:W3CDTF">2015-06-05T18:19:34Z</dcterms:created>
  <dcterms:modified xsi:type="dcterms:W3CDTF">2021-05-12T23:50:23Z</dcterms:modified>
</cp:coreProperties>
</file>